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mmunications\Media\Content\2018\"/>
    </mc:Choice>
  </mc:AlternateContent>
  <xr:revisionPtr revIDLastSave="0" documentId="10_ncr:8100000_{5D77D220-8F42-41B5-B2DC-7BAF739AAC29}" xr6:coauthVersionLast="33" xr6:coauthVersionMax="33" xr10:uidLastSave="{00000000-0000-0000-0000-000000000000}"/>
  <bookViews>
    <workbookView xWindow="0" yWindow="0" windowWidth="28800" windowHeight="11100" xr2:uid="{53F5B582-D3E8-4EBA-8790-FC8B76D6A06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7" i="1"/>
  <c r="F2" i="1"/>
  <c r="F6" i="1"/>
  <c r="F45" i="1"/>
  <c r="F5" i="1"/>
  <c r="F9" i="1"/>
  <c r="F16" i="1"/>
  <c r="F8" i="1"/>
  <c r="F24" i="1"/>
  <c r="F48" i="1"/>
  <c r="F20" i="1"/>
  <c r="F26" i="1"/>
  <c r="F18" i="1"/>
  <c r="F17" i="1"/>
  <c r="F10" i="1"/>
  <c r="F19" i="1"/>
  <c r="F15" i="1"/>
  <c r="F43" i="1"/>
  <c r="F13" i="1"/>
  <c r="F14" i="1"/>
  <c r="F4" i="1"/>
  <c r="F12" i="1"/>
  <c r="F22" i="1"/>
  <c r="F3" i="1"/>
  <c r="F11" i="1"/>
  <c r="F23" i="1"/>
  <c r="F31" i="1"/>
  <c r="F42" i="1"/>
  <c r="F33" i="1"/>
  <c r="F41" i="1"/>
  <c r="F44" i="1"/>
  <c r="F28" i="1"/>
  <c r="F30" i="1"/>
  <c r="F27" i="1"/>
  <c r="F36" i="1"/>
  <c r="F37" i="1"/>
  <c r="F25" i="1"/>
  <c r="F29" i="1"/>
  <c r="F21" i="1"/>
  <c r="F35" i="1"/>
  <c r="F40" i="1"/>
  <c r="F39" i="1"/>
  <c r="F47" i="1"/>
  <c r="F34" i="1"/>
  <c r="F38" i="1"/>
  <c r="F49" i="1"/>
  <c r="F46" i="1"/>
  <c r="F50" i="1"/>
  <c r="F51" i="1"/>
  <c r="F52" i="1"/>
  <c r="G41" i="1" l="1"/>
  <c r="G16" i="1" l="1"/>
  <c r="G46" i="1"/>
  <c r="G5" i="1"/>
  <c r="G30" i="1"/>
  <c r="G3" i="1"/>
  <c r="G25" i="1"/>
  <c r="G7" i="1"/>
  <c r="G45" i="1"/>
  <c r="G2" i="1"/>
  <c r="G12" i="1"/>
  <c r="G49" i="1"/>
  <c r="G38" i="1"/>
  <c r="G13" i="1"/>
  <c r="G22" i="1"/>
  <c r="G35" i="1"/>
  <c r="G6" i="1"/>
  <c r="G24" i="1"/>
  <c r="G31" i="1"/>
  <c r="G42" i="1"/>
  <c r="G39" i="1"/>
  <c r="G23" i="1"/>
  <c r="G14" i="1"/>
  <c r="G27" i="1"/>
  <c r="G36" i="1"/>
  <c r="G18" i="1"/>
  <c r="G50" i="1"/>
  <c r="G47" i="1"/>
  <c r="G26" i="1"/>
  <c r="G40" i="1"/>
  <c r="G17" i="1"/>
  <c r="G37" i="1"/>
  <c r="G8" i="1"/>
  <c r="G15" i="1"/>
  <c r="G44" i="1"/>
  <c r="G11" i="1"/>
  <c r="G10" i="1"/>
  <c r="G34" i="1"/>
  <c r="G21" i="1"/>
  <c r="G48" i="1"/>
  <c r="G28" i="1"/>
  <c r="G51" i="1"/>
  <c r="G20" i="1"/>
  <c r="G4" i="1"/>
  <c r="G33" i="1"/>
  <c r="G43" i="1"/>
  <c r="G29" i="1"/>
  <c r="G9" i="1"/>
  <c r="G32" i="1"/>
  <c r="G19" i="1"/>
  <c r="G52" i="1"/>
</calcChain>
</file>

<file path=xl/sharedStrings.xml><?xml version="1.0" encoding="utf-8"?>
<sst xmlns="http://schemas.openxmlformats.org/spreadsheetml/2006/main" count="58" uniqueCount="58">
  <si>
    <t>Alabama </t>
  </si>
  <si>
    <t>Alaska </t>
  </si>
  <si>
    <t>Arizona </t>
  </si>
  <si>
    <t>Arkansas </t>
  </si>
  <si>
    <t>California </t>
  </si>
  <si>
    <t>Colorado </t>
  </si>
  <si>
    <t>Connecticut </t>
  </si>
  <si>
    <t>Delaware </t>
  </si>
  <si>
    <t>Florida </t>
  </si>
  <si>
    <t>Georgia </t>
  </si>
  <si>
    <t>Hawaii </t>
  </si>
  <si>
    <t>Idaho </t>
  </si>
  <si>
    <t>Illinois</t>
  </si>
  <si>
    <t>Indiana </t>
  </si>
  <si>
    <t>Iowa </t>
  </si>
  <si>
    <t>Kansas </t>
  </si>
  <si>
    <t>Kentucky </t>
  </si>
  <si>
    <t>Louisiana </t>
  </si>
  <si>
    <t>Maine </t>
  </si>
  <si>
    <t>Maryland </t>
  </si>
  <si>
    <t>Massachusetts </t>
  </si>
  <si>
    <t>Michigan </t>
  </si>
  <si>
    <t>Minnesota </t>
  </si>
  <si>
    <t>Mississippi </t>
  </si>
  <si>
    <t>Missouri </t>
  </si>
  <si>
    <t>Montana</t>
  </si>
  <si>
    <t>Nebraska </t>
  </si>
  <si>
    <t>Nevada </t>
  </si>
  <si>
    <t>New Hampshire </t>
  </si>
  <si>
    <t>New Jersey </t>
  </si>
  <si>
    <t>New Mexico </t>
  </si>
  <si>
    <t>New York </t>
  </si>
  <si>
    <t>North Carolina </t>
  </si>
  <si>
    <t>North Dakota </t>
  </si>
  <si>
    <t>Ohio </t>
  </si>
  <si>
    <t>Oklahoma </t>
  </si>
  <si>
    <t>Oregon </t>
  </si>
  <si>
    <t>Pennsylvania</t>
  </si>
  <si>
    <t>Rhode Island </t>
  </si>
  <si>
    <t>South Carolina </t>
  </si>
  <si>
    <t>South Dakota </t>
  </si>
  <si>
    <t>Tennessee </t>
  </si>
  <si>
    <t>Texas </t>
  </si>
  <si>
    <t>Utah </t>
  </si>
  <si>
    <t>Vermont </t>
  </si>
  <si>
    <t>Virginia </t>
  </si>
  <si>
    <t>Washington </t>
  </si>
  <si>
    <t>West Virginia </t>
  </si>
  <si>
    <t>Wisconsin </t>
  </si>
  <si>
    <t>Wyoming</t>
  </si>
  <si>
    <t>State</t>
  </si>
  <si>
    <t>Total Number of EASA-Approval Facilities</t>
  </si>
  <si>
    <t>Total Number of Repair Stations</t>
  </si>
  <si>
    <t>Total Repair Station Employment</t>
  </si>
  <si>
    <t>Percent of Repair Stations w/ EASA Approval</t>
  </si>
  <si>
    <t>Puerto Rico</t>
  </si>
  <si>
    <t>Average employment</t>
  </si>
  <si>
    <t>Total Industry Economic Impact ($$)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</si>
</sst>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3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9">
    <dxf>
      <numFmt numFmtId="0" formatCode="General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465226-5244-4043-881E-EFB5DAA10909}" name="Table1" displayName="Table1" ref="A1:G52" totalsRowShown="0" headerRowDxfId="8" dataDxfId="7">
  <autoFilter ref="A1:G52" xr:uid="{A220DC4D-8BA8-416E-9AF8-A5D4498EFF1B}"/>
  <sortState ref="A2:G52">
    <sortCondition descending="1" ref="B1:B52"/>
  </sortState>
  <tableColumns count="7">
    <tableColumn id="1" xr3:uid="{7710B01F-8B7A-4C6B-B221-A7A557435EDB}" name="State" dataDxfId="6"/>
    <tableColumn id="2" xr3:uid="{123C241A-50F8-4831-8F40-BE3A9304E365}" name="Total Number of EASA-Approval Facilities" dataDxfId="5"/>
    <tableColumn id="3" xr3:uid="{7F6C4332-E0E9-465A-B776-FE0C8BC425B0}" name="Total Number of Repair Stations" dataDxfId="4"/>
    <tableColumn id="5" xr3:uid="{82F31BE5-E63A-46A3-A516-C410FC7982A2}" name="Total Industry Economic Impact ($$)" dataDxfId="3" dataCellStyle="Currency"/>
    <tableColumn id="4" xr3:uid="{8980E7DE-4F22-4C90-A0A3-5DA86A352682}" name="Total Repair Station Employment" dataDxfId="2"/>
    <tableColumn id="7" xr3:uid="{C8F58D6E-B872-49D8-8572-5CBAB1367056}" name="Average employment" dataDxfId="1">
      <calculatedColumnFormula>Table1[[#This Row],[Total Repair Station Employment]]/Table1[[#This Row],[Total Number of Repair Stations]]</calculatedColumnFormula>
    </tableColumn>
    <tableColumn id="6" xr3:uid="{29EF23C5-C924-4252-9CA1-FF7722663AA9}" name="Percent of Repair Stations w/ EASA Approval" dataDxfId="0">
      <calculatedColumnFormula>Table1[[#This Row],[Total Number of EASA-Approval Facilities]]/Table1[[#This Row],[Total Number of Repair Stations]]*100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A10F-1CFB-4B19-88A6-D9E78927D9AA}">
  <dimension ref="A1:G53"/>
  <sheetViews>
    <sheetView tabSelected="1" zoomScale="130" zoomScaleNormal="130" workbookViewId="0">
      <selection activeCell="A2" sqref="A2"/>
    </sheetView>
  </sheetViews>
  <sheetFormatPr defaultColWidth="0" defaultRowHeight="15" zeroHeight="1" x14ac:dyDescent="0.25"/>
  <cols>
    <col min="1" max="1" width="15.5703125" customWidth="1"/>
    <col min="2" max="2" width="42.5703125" customWidth="1"/>
    <col min="3" max="3" width="35.140625" customWidth="1"/>
    <col min="4" max="4" width="35.7109375" customWidth="1"/>
    <col min="5" max="5" width="29.85546875" customWidth="1"/>
    <col min="6" max="6" width="21.85546875" customWidth="1"/>
    <col min="7" max="7" width="24.28515625" customWidth="1"/>
    <col min="8" max="16384" width="9.140625" hidden="1"/>
  </cols>
  <sheetData>
    <row r="1" spans="1:7" ht="18.75" customHeight="1" x14ac:dyDescent="0.25">
      <c r="A1" s="1" t="s">
        <v>50</v>
      </c>
      <c r="B1" s="1" t="s">
        <v>51</v>
      </c>
      <c r="C1" s="1" t="s">
        <v>52</v>
      </c>
      <c r="D1" s="1" t="s">
        <v>57</v>
      </c>
      <c r="E1" s="1" t="s">
        <v>53</v>
      </c>
      <c r="F1" s="1" t="s">
        <v>56</v>
      </c>
      <c r="G1" s="1" t="s">
        <v>54</v>
      </c>
    </row>
    <row r="2" spans="1:7" x14ac:dyDescent="0.25">
      <c r="A2" s="1" t="s">
        <v>8</v>
      </c>
      <c r="B2" s="1">
        <v>293</v>
      </c>
      <c r="C2" s="1">
        <v>560</v>
      </c>
      <c r="D2" s="5">
        <v>2616545000</v>
      </c>
      <c r="E2" s="2">
        <v>17879</v>
      </c>
      <c r="F2" s="2">
        <f>Table1[[#This Row],[Total Repair Station Employment]]/Table1[[#This Row],[Total Number of Repair Stations]]</f>
        <v>31.926785714285714</v>
      </c>
      <c r="G2" s="1">
        <f>Table1[[#This Row],[Total Number of EASA-Approval Facilities]]/Table1[[#This Row],[Total Number of Repair Stations]]*100</f>
        <v>52.321428571428577</v>
      </c>
    </row>
    <row r="3" spans="1:7" x14ac:dyDescent="0.25">
      <c r="A3" s="1" t="s">
        <v>4</v>
      </c>
      <c r="B3" s="1">
        <v>196</v>
      </c>
      <c r="C3" s="1">
        <v>599</v>
      </c>
      <c r="D3" s="5">
        <v>5009988000</v>
      </c>
      <c r="E3" s="2">
        <v>24944</v>
      </c>
      <c r="F3" s="2">
        <f>Table1[[#This Row],[Total Repair Station Employment]]/Table1[[#This Row],[Total Number of Repair Stations]]</f>
        <v>41.642737896494154</v>
      </c>
      <c r="G3" s="1">
        <f>Table1[[#This Row],[Total Number of EASA-Approval Facilities]]/Table1[[#This Row],[Total Number of Repair Stations]]*100</f>
        <v>32.721202003338902</v>
      </c>
    </row>
    <row r="4" spans="1:7" x14ac:dyDescent="0.25">
      <c r="A4" s="1" t="s">
        <v>42</v>
      </c>
      <c r="B4" s="1">
        <v>128</v>
      </c>
      <c r="C4" s="1">
        <v>376</v>
      </c>
      <c r="D4" s="5">
        <v>3416652000</v>
      </c>
      <c r="E4" s="2">
        <v>15909</v>
      </c>
      <c r="F4" s="2">
        <f>Table1[[#This Row],[Total Repair Station Employment]]/Table1[[#This Row],[Total Number of Repair Stations]]</f>
        <v>42.311170212765958</v>
      </c>
      <c r="G4" s="1">
        <f>Table1[[#This Row],[Total Number of EASA-Approval Facilities]]/Table1[[#This Row],[Total Number of Repair Stations]]*100</f>
        <v>34.042553191489361</v>
      </c>
    </row>
    <row r="5" spans="1:7" x14ac:dyDescent="0.25">
      <c r="A5" s="1" t="s">
        <v>2</v>
      </c>
      <c r="B5" s="1">
        <v>67</v>
      </c>
      <c r="C5" s="1">
        <v>140</v>
      </c>
      <c r="D5" s="5">
        <v>4124983000</v>
      </c>
      <c r="E5" s="2">
        <v>6147</v>
      </c>
      <c r="F5" s="2">
        <f>Table1[[#This Row],[Total Repair Station Employment]]/Table1[[#This Row],[Total Number of Repair Stations]]</f>
        <v>43.907142857142858</v>
      </c>
      <c r="G5" s="1">
        <f>Table1[[#This Row],[Total Number of EASA-Approval Facilities]]/Table1[[#This Row],[Total Number of Repair Stations]]*100</f>
        <v>47.857142857142861</v>
      </c>
    </row>
    <row r="6" spans="1:7" x14ac:dyDescent="0.25">
      <c r="A6" s="1" t="s">
        <v>15</v>
      </c>
      <c r="B6" s="1">
        <v>51</v>
      </c>
      <c r="C6" s="1">
        <v>102</v>
      </c>
      <c r="D6" s="5">
        <v>2292763000</v>
      </c>
      <c r="E6" s="2">
        <v>5408</v>
      </c>
      <c r="F6" s="2">
        <f>Table1[[#This Row],[Total Repair Station Employment]]/Table1[[#This Row],[Total Number of Repair Stations]]</f>
        <v>53.019607843137258</v>
      </c>
      <c r="G6" s="1">
        <f>Table1[[#This Row],[Total Number of EASA-Approval Facilities]]/Table1[[#This Row],[Total Number of Repair Stations]]*100</f>
        <v>50</v>
      </c>
    </row>
    <row r="7" spans="1:7" x14ac:dyDescent="0.25">
      <c r="A7" s="1" t="s">
        <v>6</v>
      </c>
      <c r="B7" s="1">
        <v>51</v>
      </c>
      <c r="C7" s="1">
        <v>97</v>
      </c>
      <c r="D7" s="5">
        <v>2915863000</v>
      </c>
      <c r="E7" s="2">
        <v>4710</v>
      </c>
      <c r="F7" s="2">
        <f>Table1[[#This Row],[Total Repair Station Employment]]/Table1[[#This Row],[Total Number of Repair Stations]]</f>
        <v>48.556701030927833</v>
      </c>
      <c r="G7" s="1">
        <f>Table1[[#This Row],[Total Number of EASA-Approval Facilities]]/Table1[[#This Row],[Total Number of Repair Stations]]*100</f>
        <v>52.577319587628871</v>
      </c>
    </row>
    <row r="8" spans="1:7" x14ac:dyDescent="0.25">
      <c r="A8" s="1" t="s">
        <v>31</v>
      </c>
      <c r="B8" s="1">
        <v>49</v>
      </c>
      <c r="C8" s="1">
        <v>113</v>
      </c>
      <c r="D8" s="5">
        <v>1650730000</v>
      </c>
      <c r="E8" s="2">
        <v>5176</v>
      </c>
      <c r="F8" s="2">
        <f>Table1[[#This Row],[Total Repair Station Employment]]/Table1[[#This Row],[Total Number of Repair Stations]]</f>
        <v>45.805309734513273</v>
      </c>
      <c r="G8" s="1">
        <f>Table1[[#This Row],[Total Number of EASA-Approval Facilities]]/Table1[[#This Row],[Total Number of Repair Stations]]*100</f>
        <v>43.362831858407077</v>
      </c>
    </row>
    <row r="9" spans="1:7" x14ac:dyDescent="0.25">
      <c r="A9" s="1" t="s">
        <v>46</v>
      </c>
      <c r="B9" s="1">
        <v>47</v>
      </c>
      <c r="C9" s="1">
        <v>107</v>
      </c>
      <c r="D9" s="5">
        <v>4168190000</v>
      </c>
      <c r="E9" s="2">
        <v>9174</v>
      </c>
      <c r="F9" s="2">
        <f>Table1[[#This Row],[Total Repair Station Employment]]/Table1[[#This Row],[Total Number of Repair Stations]]</f>
        <v>85.738317757009341</v>
      </c>
      <c r="G9" s="1">
        <f>Table1[[#This Row],[Total Number of EASA-Approval Facilities]]/Table1[[#This Row],[Total Number of Repair Stations]]*100</f>
        <v>43.925233644859816</v>
      </c>
    </row>
    <row r="10" spans="1:7" x14ac:dyDescent="0.25">
      <c r="A10" s="1" t="s">
        <v>35</v>
      </c>
      <c r="B10" s="1">
        <v>45</v>
      </c>
      <c r="C10" s="1">
        <v>120</v>
      </c>
      <c r="D10" s="5">
        <v>1502824000</v>
      </c>
      <c r="E10" s="2">
        <v>11455</v>
      </c>
      <c r="F10" s="2">
        <f>Table1[[#This Row],[Total Repair Station Employment]]/Table1[[#This Row],[Total Number of Repair Stations]]</f>
        <v>95.458333333333329</v>
      </c>
      <c r="G10" s="1">
        <f>Table1[[#This Row],[Total Number of EASA-Approval Facilities]]/Table1[[#This Row],[Total Number of Repair Stations]]*100</f>
        <v>37.5</v>
      </c>
    </row>
    <row r="11" spans="1:7" x14ac:dyDescent="0.25">
      <c r="A11" s="1" t="s">
        <v>34</v>
      </c>
      <c r="B11" s="1">
        <v>42</v>
      </c>
      <c r="C11" s="1">
        <v>133</v>
      </c>
      <c r="D11" s="5">
        <v>1851188000</v>
      </c>
      <c r="E11" s="2">
        <v>6686</v>
      </c>
      <c r="F11" s="2">
        <f>Table1[[#This Row],[Total Repair Station Employment]]/Table1[[#This Row],[Total Number of Repair Stations]]</f>
        <v>50.270676691729321</v>
      </c>
      <c r="G11" s="1">
        <f>Table1[[#This Row],[Total Number of EASA-Approval Facilities]]/Table1[[#This Row],[Total Number of Repair Stations]]*100</f>
        <v>31.578947368421051</v>
      </c>
    </row>
    <row r="12" spans="1:7" x14ac:dyDescent="0.25">
      <c r="A12" s="1" t="s">
        <v>9</v>
      </c>
      <c r="B12" s="1">
        <v>42</v>
      </c>
      <c r="C12" s="1">
        <v>128</v>
      </c>
      <c r="D12" s="5">
        <v>2523196000</v>
      </c>
      <c r="E12" s="4">
        <v>16774</v>
      </c>
      <c r="F12" s="4">
        <f>Table1[[#This Row],[Total Repair Station Employment]]/Table1[[#This Row],[Total Number of Repair Stations]]</f>
        <v>131.046875</v>
      </c>
      <c r="G12" s="1">
        <f>Table1[[#This Row],[Total Number of EASA-Approval Facilities]]/Table1[[#This Row],[Total Number of Repair Stations]]*100</f>
        <v>32.8125</v>
      </c>
    </row>
    <row r="13" spans="1:7" x14ac:dyDescent="0.25">
      <c r="A13" s="1" t="s">
        <v>12</v>
      </c>
      <c r="B13" s="1">
        <v>37</v>
      </c>
      <c r="C13" s="1">
        <v>105</v>
      </c>
      <c r="D13" s="5">
        <v>1268385000</v>
      </c>
      <c r="E13" s="2">
        <v>3871</v>
      </c>
      <c r="F13" s="2">
        <f>Table1[[#This Row],[Total Repair Station Employment]]/Table1[[#This Row],[Total Number of Repair Stations]]</f>
        <v>36.866666666666667</v>
      </c>
      <c r="G13" s="1">
        <f>Table1[[#This Row],[Total Number of EASA-Approval Facilities]]/Table1[[#This Row],[Total Number of Repair Stations]]*100</f>
        <v>35.238095238095241</v>
      </c>
    </row>
    <row r="14" spans="1:7" x14ac:dyDescent="0.25">
      <c r="A14" s="1" t="s">
        <v>21</v>
      </c>
      <c r="B14" s="1">
        <v>31</v>
      </c>
      <c r="C14" s="1">
        <v>88</v>
      </c>
      <c r="D14" s="5">
        <v>1385613000</v>
      </c>
      <c r="E14" s="2">
        <v>4208</v>
      </c>
      <c r="F14" s="2">
        <f>Table1[[#This Row],[Total Repair Station Employment]]/Table1[[#This Row],[Total Number of Repair Stations]]</f>
        <v>47.81818181818182</v>
      </c>
      <c r="G14" s="1">
        <f>Table1[[#This Row],[Total Number of EASA-Approval Facilities]]/Table1[[#This Row],[Total Number of Repair Stations]]*100</f>
        <v>35.227272727272727</v>
      </c>
    </row>
    <row r="15" spans="1:7" x14ac:dyDescent="0.25">
      <c r="A15" s="1" t="s">
        <v>32</v>
      </c>
      <c r="B15" s="1">
        <v>26</v>
      </c>
      <c r="C15" s="1">
        <v>70</v>
      </c>
      <c r="D15" s="5">
        <v>640836000</v>
      </c>
      <c r="E15" s="2">
        <v>3655</v>
      </c>
      <c r="F15" s="2">
        <f>Table1[[#This Row],[Total Repair Station Employment]]/Table1[[#This Row],[Total Number of Repair Stations]]</f>
        <v>52.214285714285715</v>
      </c>
      <c r="G15" s="1">
        <f>Table1[[#This Row],[Total Number of EASA-Approval Facilities]]/Table1[[#This Row],[Total Number of Repair Stations]]*100</f>
        <v>37.142857142857146</v>
      </c>
    </row>
    <row r="16" spans="1:7" x14ac:dyDescent="0.25">
      <c r="A16" s="1" t="s">
        <v>0</v>
      </c>
      <c r="B16" s="1">
        <v>25</v>
      </c>
      <c r="C16" s="1">
        <v>57</v>
      </c>
      <c r="D16" s="5">
        <v>496424000</v>
      </c>
      <c r="E16" s="2">
        <v>4271</v>
      </c>
      <c r="F16" s="2">
        <f>Table1[[#This Row],[Total Repair Station Employment]]/Table1[[#This Row],[Total Number of Repair Stations]]</f>
        <v>74.929824561403507</v>
      </c>
      <c r="G16" s="1">
        <f>Table1[[#This Row],[Total Number of EASA-Approval Facilities]]/Table1[[#This Row],[Total Number of Repair Stations]]*100</f>
        <v>43.859649122807014</v>
      </c>
    </row>
    <row r="17" spans="1:7" x14ac:dyDescent="0.25">
      <c r="A17" s="1" t="s">
        <v>29</v>
      </c>
      <c r="B17" s="1">
        <v>22</v>
      </c>
      <c r="C17" s="1">
        <v>58</v>
      </c>
      <c r="D17" s="5">
        <v>658610000</v>
      </c>
      <c r="E17" s="2">
        <v>3854</v>
      </c>
      <c r="F17" s="2">
        <f>Table1[[#This Row],[Total Repair Station Employment]]/Table1[[#This Row],[Total Number of Repair Stations]]</f>
        <v>66.448275862068968</v>
      </c>
      <c r="G17" s="1">
        <f>Table1[[#This Row],[Total Number of EASA-Approval Facilities]]/Table1[[#This Row],[Total Number of Repair Stations]]*100</f>
        <v>37.931034482758619</v>
      </c>
    </row>
    <row r="18" spans="1:7" x14ac:dyDescent="0.25">
      <c r="A18" s="1" t="s">
        <v>24</v>
      </c>
      <c r="B18" s="1">
        <v>22</v>
      </c>
      <c r="C18" s="1">
        <v>58</v>
      </c>
      <c r="D18" s="5">
        <v>201079000</v>
      </c>
      <c r="E18" s="2">
        <v>1446</v>
      </c>
      <c r="F18" s="2">
        <f>Table1[[#This Row],[Total Repair Station Employment]]/Table1[[#This Row],[Total Number of Repair Stations]]</f>
        <v>24.931034482758619</v>
      </c>
      <c r="G18" s="1">
        <f>Table1[[#This Row],[Total Number of EASA-Approval Facilities]]/Table1[[#This Row],[Total Number of Repair Stations]]*100</f>
        <v>37.931034482758619</v>
      </c>
    </row>
    <row r="19" spans="1:7" x14ac:dyDescent="0.25">
      <c r="A19" s="1" t="s">
        <v>48</v>
      </c>
      <c r="B19" s="1">
        <v>19</v>
      </c>
      <c r="C19" s="1">
        <v>51</v>
      </c>
      <c r="D19" s="5">
        <v>301680000</v>
      </c>
      <c r="E19" s="2">
        <v>2342</v>
      </c>
      <c r="F19" s="2">
        <f>Table1[[#This Row],[Total Repair Station Employment]]/Table1[[#This Row],[Total Number of Repair Stations]]</f>
        <v>45.921568627450981</v>
      </c>
      <c r="G19" s="1">
        <f>Table1[[#This Row],[Total Number of EASA-Approval Facilities]]/Table1[[#This Row],[Total Number of Repair Stations]]*100</f>
        <v>37.254901960784316</v>
      </c>
    </row>
    <row r="20" spans="1:7" x14ac:dyDescent="0.25">
      <c r="A20" s="1" t="s">
        <v>41</v>
      </c>
      <c r="B20" s="1">
        <v>19</v>
      </c>
      <c r="C20" s="1">
        <v>48</v>
      </c>
      <c r="D20" s="5">
        <v>651956000</v>
      </c>
      <c r="E20" s="2">
        <v>2273</v>
      </c>
      <c r="F20" s="2">
        <f>Table1[[#This Row],[Total Repair Station Employment]]/Table1[[#This Row],[Total Number of Repair Stations]]</f>
        <v>47.354166666666664</v>
      </c>
      <c r="G20" s="1">
        <f>Table1[[#This Row],[Total Number of EASA-Approval Facilities]]/Table1[[#This Row],[Total Number of Repair Stations]]*100</f>
        <v>39.583333333333329</v>
      </c>
    </row>
    <row r="21" spans="1:7" x14ac:dyDescent="0.25">
      <c r="A21" s="1" t="s">
        <v>37</v>
      </c>
      <c r="B21" s="1">
        <v>18</v>
      </c>
      <c r="C21" s="1">
        <v>93</v>
      </c>
      <c r="D21" s="5">
        <v>458208000</v>
      </c>
      <c r="E21" s="2">
        <v>2706</v>
      </c>
      <c r="F21" s="2">
        <f>Table1[[#This Row],[Total Repair Station Employment]]/Table1[[#This Row],[Total Number of Repair Stations]]</f>
        <v>29.096774193548388</v>
      </c>
      <c r="G21" s="1">
        <f>Table1[[#This Row],[Total Number of EASA-Approval Facilities]]/Table1[[#This Row],[Total Number of Repair Stations]]*100</f>
        <v>19.35483870967742</v>
      </c>
    </row>
    <row r="22" spans="1:7" x14ac:dyDescent="0.25">
      <c r="A22" s="1" t="s">
        <v>13</v>
      </c>
      <c r="B22" s="1">
        <v>18</v>
      </c>
      <c r="C22" s="1">
        <v>55</v>
      </c>
      <c r="D22" s="5">
        <v>732072000</v>
      </c>
      <c r="E22" s="2">
        <v>2572</v>
      </c>
      <c r="F22" s="2">
        <f>Table1[[#This Row],[Total Repair Station Employment]]/Table1[[#This Row],[Total Number of Repair Stations]]</f>
        <v>46.763636363636365</v>
      </c>
      <c r="G22" s="1">
        <f>Table1[[#This Row],[Total Number of EASA-Approval Facilities]]/Table1[[#This Row],[Total Number of Repair Stations]]*100</f>
        <v>32.727272727272727</v>
      </c>
    </row>
    <row r="23" spans="1:7" x14ac:dyDescent="0.25">
      <c r="A23" s="1" t="s">
        <v>20</v>
      </c>
      <c r="B23" s="1">
        <v>17</v>
      </c>
      <c r="C23" s="1">
        <v>54</v>
      </c>
      <c r="D23" s="5">
        <v>384775000</v>
      </c>
      <c r="E23" s="2">
        <v>2105</v>
      </c>
      <c r="F23" s="2">
        <f>Table1[[#This Row],[Total Repair Station Employment]]/Table1[[#This Row],[Total Number of Repair Stations]]</f>
        <v>38.981481481481481</v>
      </c>
      <c r="G23" s="1">
        <f>Table1[[#This Row],[Total Number of EASA-Approval Facilities]]/Table1[[#This Row],[Total Number of Repair Stations]]*100</f>
        <v>31.481481481481481</v>
      </c>
    </row>
    <row r="24" spans="1:7" x14ac:dyDescent="0.25">
      <c r="A24" s="1" t="s">
        <v>16</v>
      </c>
      <c r="B24" s="1">
        <v>17</v>
      </c>
      <c r="C24" s="1">
        <v>40</v>
      </c>
      <c r="D24" s="5">
        <v>330028000</v>
      </c>
      <c r="E24" s="1">
        <v>823</v>
      </c>
      <c r="F24" s="2">
        <f>Table1[[#This Row],[Total Repair Station Employment]]/Table1[[#This Row],[Total Number of Repair Stations]]</f>
        <v>20.574999999999999</v>
      </c>
      <c r="G24" s="1">
        <f>Table1[[#This Row],[Total Number of EASA-Approval Facilities]]/Table1[[#This Row],[Total Number of Repair Stations]]*100</f>
        <v>42.5</v>
      </c>
    </row>
    <row r="25" spans="1:7" x14ac:dyDescent="0.25">
      <c r="A25" s="1" t="s">
        <v>5</v>
      </c>
      <c r="B25" s="1">
        <v>16</v>
      </c>
      <c r="C25" s="1">
        <v>78</v>
      </c>
      <c r="D25" s="5">
        <v>261256000</v>
      </c>
      <c r="E25" s="2">
        <v>1421</v>
      </c>
      <c r="F25" s="2">
        <f>Table1[[#This Row],[Total Repair Station Employment]]/Table1[[#This Row],[Total Number of Repair Stations]]</f>
        <v>18.217948717948719</v>
      </c>
      <c r="G25" s="1">
        <f>Table1[[#This Row],[Total Number of EASA-Approval Facilities]]/Table1[[#This Row],[Total Number of Repair Stations]]*100</f>
        <v>20.512820512820511</v>
      </c>
    </row>
    <row r="26" spans="1:7" x14ac:dyDescent="0.25">
      <c r="A26" s="1" t="s">
        <v>27</v>
      </c>
      <c r="B26" s="1">
        <v>13</v>
      </c>
      <c r="C26" s="1">
        <v>33</v>
      </c>
      <c r="D26" s="5">
        <v>185868000</v>
      </c>
      <c r="E26" s="1">
        <v>664</v>
      </c>
      <c r="F26" s="2">
        <f>Table1[[#This Row],[Total Repair Station Employment]]/Table1[[#This Row],[Total Number of Repair Stations]]</f>
        <v>20.121212121212121</v>
      </c>
      <c r="G26" s="1">
        <f>Table1[[#This Row],[Total Number of EASA-Approval Facilities]]/Table1[[#This Row],[Total Number of Repair Stations]]*100</f>
        <v>39.393939393939391</v>
      </c>
    </row>
    <row r="27" spans="1:7" x14ac:dyDescent="0.25">
      <c r="A27" s="1" t="s">
        <v>22</v>
      </c>
      <c r="B27" s="1">
        <v>11</v>
      </c>
      <c r="C27" s="1">
        <v>50</v>
      </c>
      <c r="D27" s="5">
        <v>468478000</v>
      </c>
      <c r="E27" s="2">
        <v>2616</v>
      </c>
      <c r="F27" s="2">
        <f>Table1[[#This Row],[Total Repair Station Employment]]/Table1[[#This Row],[Total Number of Repair Stations]]</f>
        <v>52.32</v>
      </c>
      <c r="G27" s="1">
        <f>Table1[[#This Row],[Total Number of EASA-Approval Facilities]]/Table1[[#This Row],[Total Number of Repair Stations]]*100</f>
        <v>22</v>
      </c>
    </row>
    <row r="28" spans="1:7" x14ac:dyDescent="0.25">
      <c r="A28" s="1" t="s">
        <v>39</v>
      </c>
      <c r="B28" s="1">
        <v>11</v>
      </c>
      <c r="C28" s="1">
        <v>46</v>
      </c>
      <c r="D28" s="5">
        <v>207823000</v>
      </c>
      <c r="E28" s="2">
        <v>1758</v>
      </c>
      <c r="F28" s="2">
        <f>Table1[[#This Row],[Total Repair Station Employment]]/Table1[[#This Row],[Total Number of Repair Stations]]</f>
        <v>38.217391304347828</v>
      </c>
      <c r="G28" s="1">
        <f>Table1[[#This Row],[Total Number of EASA-Approval Facilities]]/Table1[[#This Row],[Total Number of Repair Stations]]*100</f>
        <v>23.913043478260871</v>
      </c>
    </row>
    <row r="29" spans="1:7" x14ac:dyDescent="0.25">
      <c r="A29" s="1" t="s">
        <v>45</v>
      </c>
      <c r="B29" s="1">
        <v>10</v>
      </c>
      <c r="C29" s="1">
        <v>51</v>
      </c>
      <c r="D29" s="5">
        <v>1048449000</v>
      </c>
      <c r="E29" s="2">
        <v>1562</v>
      </c>
      <c r="F29" s="2">
        <f>Table1[[#This Row],[Total Repair Station Employment]]/Table1[[#This Row],[Total Number of Repair Stations]]</f>
        <v>30.627450980392158</v>
      </c>
      <c r="G29" s="1">
        <f>Table1[[#This Row],[Total Number of EASA-Approval Facilities]]/Table1[[#This Row],[Total Number of Repair Stations]]*100</f>
        <v>19.607843137254903</v>
      </c>
    </row>
    <row r="30" spans="1:7" x14ac:dyDescent="0.25">
      <c r="A30" s="1" t="s">
        <v>3</v>
      </c>
      <c r="B30" s="1">
        <v>10</v>
      </c>
      <c r="C30" s="1">
        <v>43</v>
      </c>
      <c r="D30" s="5">
        <v>170699000</v>
      </c>
      <c r="E30" s="2">
        <v>1269</v>
      </c>
      <c r="F30" s="2">
        <f>Table1[[#This Row],[Total Repair Station Employment]]/Table1[[#This Row],[Total Number of Repair Stations]]</f>
        <v>29.511627906976745</v>
      </c>
      <c r="G30" s="1">
        <f>Table1[[#This Row],[Total Number of EASA-Approval Facilities]]/Table1[[#This Row],[Total Number of Repair Stations]]*100</f>
        <v>23.255813953488371</v>
      </c>
    </row>
    <row r="31" spans="1:7" x14ac:dyDescent="0.25">
      <c r="A31" s="1" t="s">
        <v>17</v>
      </c>
      <c r="B31" s="1">
        <v>10</v>
      </c>
      <c r="C31" s="1">
        <v>33</v>
      </c>
      <c r="D31" s="5">
        <v>288067000</v>
      </c>
      <c r="E31" s="2">
        <v>1873</v>
      </c>
      <c r="F31" s="2">
        <f>Table1[[#This Row],[Total Repair Station Employment]]/Table1[[#This Row],[Total Number of Repair Stations]]</f>
        <v>56.757575757575758</v>
      </c>
      <c r="G31" s="1">
        <f>Table1[[#This Row],[Total Number of EASA-Approval Facilities]]/Table1[[#This Row],[Total Number of Repair Stations]]*100</f>
        <v>30.303030303030305</v>
      </c>
    </row>
    <row r="32" spans="1:7" x14ac:dyDescent="0.25">
      <c r="A32" s="1" t="s">
        <v>47</v>
      </c>
      <c r="B32" s="1">
        <v>8</v>
      </c>
      <c r="C32" s="1">
        <v>11</v>
      </c>
      <c r="D32" s="5">
        <v>137239000</v>
      </c>
      <c r="E32" s="2">
        <v>1091</v>
      </c>
      <c r="F32" s="2">
        <f>Table1[[#This Row],[Total Repair Station Employment]]/Table1[[#This Row],[Total Number of Repair Stations]]</f>
        <v>99.181818181818187</v>
      </c>
      <c r="G32" s="1">
        <f>Table1[[#This Row],[Total Number of EASA-Approval Facilities]]/Table1[[#This Row],[Total Number of Repair Stations]]*100</f>
        <v>72.727272727272734</v>
      </c>
    </row>
    <row r="33" spans="1:7" x14ac:dyDescent="0.25">
      <c r="A33" s="1" t="s">
        <v>43</v>
      </c>
      <c r="B33" s="1">
        <v>7</v>
      </c>
      <c r="C33" s="1">
        <v>28</v>
      </c>
      <c r="D33" s="5">
        <v>230034000</v>
      </c>
      <c r="E33" s="1">
        <v>377</v>
      </c>
      <c r="F33" s="2">
        <f>Table1[[#This Row],[Total Repair Station Employment]]/Table1[[#This Row],[Total Number of Repair Stations]]</f>
        <v>13.464285714285714</v>
      </c>
      <c r="G33" s="1">
        <f>Table1[[#This Row],[Total Number of EASA-Approval Facilities]]/Table1[[#This Row],[Total Number of Repair Stations]]*100</f>
        <v>25</v>
      </c>
    </row>
    <row r="34" spans="1:7" x14ac:dyDescent="0.25">
      <c r="A34" s="1" t="s">
        <v>36</v>
      </c>
      <c r="B34" s="1">
        <v>6</v>
      </c>
      <c r="C34" s="1">
        <v>48</v>
      </c>
      <c r="D34" s="5">
        <v>245919000</v>
      </c>
      <c r="E34" s="2">
        <v>1569</v>
      </c>
      <c r="F34" s="2">
        <f>Table1[[#This Row],[Total Repair Station Employment]]/Table1[[#This Row],[Total Number of Repair Stations]]</f>
        <v>32.6875</v>
      </c>
      <c r="G34" s="1">
        <f>Table1[[#This Row],[Total Number of EASA-Approval Facilities]]/Table1[[#This Row],[Total Number of Repair Stations]]*100</f>
        <v>12.5</v>
      </c>
    </row>
    <row r="35" spans="1:7" x14ac:dyDescent="0.25">
      <c r="A35" s="1" t="s">
        <v>14</v>
      </c>
      <c r="B35" s="1">
        <v>6</v>
      </c>
      <c r="C35" s="1">
        <v>33</v>
      </c>
      <c r="D35" s="5">
        <v>1805603000</v>
      </c>
      <c r="E35" s="2">
        <v>2715</v>
      </c>
      <c r="F35" s="2">
        <f>Table1[[#This Row],[Total Repair Station Employment]]/Table1[[#This Row],[Total Number of Repair Stations]]</f>
        <v>82.272727272727266</v>
      </c>
      <c r="G35" s="1">
        <f>Table1[[#This Row],[Total Number of EASA-Approval Facilities]]/Table1[[#This Row],[Total Number of Repair Stations]]*100</f>
        <v>18.181818181818183</v>
      </c>
    </row>
    <row r="36" spans="1:7" x14ac:dyDescent="0.25">
      <c r="A36" s="1" t="s">
        <v>23</v>
      </c>
      <c r="B36" s="1">
        <v>5</v>
      </c>
      <c r="C36" s="1">
        <v>23</v>
      </c>
      <c r="D36" s="5">
        <v>162011000</v>
      </c>
      <c r="E36" s="2">
        <v>1010</v>
      </c>
      <c r="F36" s="2">
        <f>Table1[[#This Row],[Total Repair Station Employment]]/Table1[[#This Row],[Total Number of Repair Stations]]</f>
        <v>43.913043478260867</v>
      </c>
      <c r="G36" s="1">
        <f>Table1[[#This Row],[Total Number of EASA-Approval Facilities]]/Table1[[#This Row],[Total Number of Repair Stations]]*100</f>
        <v>21.739130434782609</v>
      </c>
    </row>
    <row r="37" spans="1:7" x14ac:dyDescent="0.25">
      <c r="A37" s="1" t="s">
        <v>30</v>
      </c>
      <c r="B37" s="1">
        <v>5</v>
      </c>
      <c r="C37" s="1">
        <v>23</v>
      </c>
      <c r="D37" s="5">
        <v>101329000</v>
      </c>
      <c r="E37" s="1">
        <v>743</v>
      </c>
      <c r="F37" s="2">
        <f>Table1[[#This Row],[Total Repair Station Employment]]/Table1[[#This Row],[Total Number of Repair Stations]]</f>
        <v>32.304347826086953</v>
      </c>
      <c r="G37" s="1">
        <f>Table1[[#This Row],[Total Number of EASA-Approval Facilities]]/Table1[[#This Row],[Total Number of Repair Stations]]*100</f>
        <v>21.739130434782609</v>
      </c>
    </row>
    <row r="38" spans="1:7" x14ac:dyDescent="0.25">
      <c r="A38" s="1" t="s">
        <v>11</v>
      </c>
      <c r="B38" s="1">
        <v>4</v>
      </c>
      <c r="C38" s="1">
        <v>32</v>
      </c>
      <c r="D38" s="5">
        <v>68537000</v>
      </c>
      <c r="E38" s="1">
        <v>485</v>
      </c>
      <c r="F38" s="2">
        <f>Table1[[#This Row],[Total Repair Station Employment]]/Table1[[#This Row],[Total Number of Repair Stations]]</f>
        <v>15.15625</v>
      </c>
      <c r="G38" s="1">
        <f>Table1[[#This Row],[Total Number of EASA-Approval Facilities]]/Table1[[#This Row],[Total Number of Repair Stations]]*100</f>
        <v>12.5</v>
      </c>
    </row>
    <row r="39" spans="1:7" x14ac:dyDescent="0.25">
      <c r="A39" s="1" t="s">
        <v>19</v>
      </c>
      <c r="B39" s="1">
        <v>4</v>
      </c>
      <c r="C39" s="1">
        <v>26</v>
      </c>
      <c r="D39" s="5">
        <v>269218000</v>
      </c>
      <c r="E39" s="1">
        <v>430</v>
      </c>
      <c r="F39" s="2">
        <f>Table1[[#This Row],[Total Repair Station Employment]]/Table1[[#This Row],[Total Number of Repair Stations]]</f>
        <v>16.53846153846154</v>
      </c>
      <c r="G39" s="1">
        <f>Table1[[#This Row],[Total Number of EASA-Approval Facilities]]/Table1[[#This Row],[Total Number of Repair Stations]]*100</f>
        <v>15.384615384615385</v>
      </c>
    </row>
    <row r="40" spans="1:7" ht="30" x14ac:dyDescent="0.25">
      <c r="A40" s="1" t="s">
        <v>28</v>
      </c>
      <c r="B40" s="1">
        <v>4</v>
      </c>
      <c r="C40" s="1">
        <v>22</v>
      </c>
      <c r="D40" s="5">
        <v>96682000</v>
      </c>
      <c r="E40" s="1">
        <v>750</v>
      </c>
      <c r="F40" s="2">
        <f>Table1[[#This Row],[Total Repair Station Employment]]/Table1[[#This Row],[Total Number of Repair Stations]]</f>
        <v>34.090909090909093</v>
      </c>
      <c r="G40" s="1">
        <f>Table1[[#This Row],[Total Number of EASA-Approval Facilities]]/Table1[[#This Row],[Total Number of Repair Stations]]*100</f>
        <v>18.181818181818183</v>
      </c>
    </row>
    <row r="41" spans="1:7" x14ac:dyDescent="0.25">
      <c r="A41" s="1" t="s">
        <v>55</v>
      </c>
      <c r="B41" s="1">
        <v>4</v>
      </c>
      <c r="C41" s="1">
        <v>16</v>
      </c>
      <c r="D41" s="5">
        <v>79764000</v>
      </c>
      <c r="E41" s="1">
        <v>655</v>
      </c>
      <c r="F41" s="2">
        <f>Table1[[#This Row],[Total Repair Station Employment]]/Table1[[#This Row],[Total Number of Repair Stations]]</f>
        <v>40.9375</v>
      </c>
      <c r="G41" s="3">
        <f>Table1[[#This Row],[Total Number of EASA-Approval Facilities]]/Table1[[#This Row],[Total Number of Repair Stations]]*100</f>
        <v>25</v>
      </c>
    </row>
    <row r="42" spans="1:7" x14ac:dyDescent="0.25">
      <c r="A42" s="1" t="s">
        <v>18</v>
      </c>
      <c r="B42" s="1">
        <v>4</v>
      </c>
      <c r="C42" s="1">
        <v>14</v>
      </c>
      <c r="D42" s="5">
        <v>182198000</v>
      </c>
      <c r="E42" s="2">
        <v>1217</v>
      </c>
      <c r="F42" s="2">
        <f>Table1[[#This Row],[Total Repair Station Employment]]/Table1[[#This Row],[Total Number of Repair Stations]]</f>
        <v>86.928571428571431</v>
      </c>
      <c r="G42" s="1">
        <f>Table1[[#This Row],[Total Number of EASA-Approval Facilities]]/Table1[[#This Row],[Total Number of Repair Stations]]*100</f>
        <v>28.571428571428569</v>
      </c>
    </row>
    <row r="43" spans="1:7" x14ac:dyDescent="0.25">
      <c r="A43" s="1" t="s">
        <v>44</v>
      </c>
      <c r="B43" s="1">
        <v>4</v>
      </c>
      <c r="C43" s="1">
        <v>11</v>
      </c>
      <c r="D43" s="5">
        <v>121162000</v>
      </c>
      <c r="E43" s="1">
        <v>186</v>
      </c>
      <c r="F43" s="2">
        <f>Table1[[#This Row],[Total Repair Station Employment]]/Table1[[#This Row],[Total Number of Repair Stations]]</f>
        <v>16.90909090909091</v>
      </c>
      <c r="G43" s="1">
        <f>Table1[[#This Row],[Total Number of EASA-Approval Facilities]]/Table1[[#This Row],[Total Number of Repair Stations]]*100</f>
        <v>36.363636363636367</v>
      </c>
    </row>
    <row r="44" spans="1:7" x14ac:dyDescent="0.25">
      <c r="A44" s="1" t="s">
        <v>33</v>
      </c>
      <c r="B44" s="1">
        <v>3</v>
      </c>
      <c r="C44" s="1">
        <v>12</v>
      </c>
      <c r="D44" s="5">
        <v>56226000</v>
      </c>
      <c r="E44" s="1">
        <v>201</v>
      </c>
      <c r="F44" s="2">
        <f>Table1[[#This Row],[Total Repair Station Employment]]/Table1[[#This Row],[Total Number of Repair Stations]]</f>
        <v>16.75</v>
      </c>
      <c r="G44" s="1">
        <f>Table1[[#This Row],[Total Number of EASA-Approval Facilities]]/Table1[[#This Row],[Total Number of Repair Stations]]*100</f>
        <v>25</v>
      </c>
    </row>
    <row r="45" spans="1:7" x14ac:dyDescent="0.25">
      <c r="A45" s="1" t="s">
        <v>7</v>
      </c>
      <c r="B45" s="1">
        <v>3</v>
      </c>
      <c r="C45" s="1">
        <v>6</v>
      </c>
      <c r="D45" s="5">
        <v>135677000</v>
      </c>
      <c r="E45" s="1">
        <v>946</v>
      </c>
      <c r="F45" s="2">
        <f>Table1[[#This Row],[Total Repair Station Employment]]/Table1[[#This Row],[Total Number of Repair Stations]]</f>
        <v>157.66666666666666</v>
      </c>
      <c r="G45" s="1">
        <f>Table1[[#This Row],[Total Number of EASA-Approval Facilities]]/Table1[[#This Row],[Total Number of Repair Stations]]*100</f>
        <v>50</v>
      </c>
    </row>
    <row r="46" spans="1:7" x14ac:dyDescent="0.25">
      <c r="A46" s="1" t="s">
        <v>1</v>
      </c>
      <c r="B46" s="1">
        <v>2</v>
      </c>
      <c r="C46" s="1">
        <v>46</v>
      </c>
      <c r="D46" s="5">
        <v>119060000</v>
      </c>
      <c r="E46" s="2">
        <v>467</v>
      </c>
      <c r="F46" s="2">
        <f>Table1[[#This Row],[Total Repair Station Employment]]/Table1[[#This Row],[Total Number of Repair Stations]]</f>
        <v>10.152173913043478</v>
      </c>
      <c r="G46" s="1">
        <f>Table1[[#This Row],[Total Number of EASA-Approval Facilities]]/Table1[[#This Row],[Total Number of Repair Stations]]*100</f>
        <v>4.3478260869565215</v>
      </c>
    </row>
    <row r="47" spans="1:7" x14ac:dyDescent="0.25">
      <c r="A47" s="1" t="s">
        <v>26</v>
      </c>
      <c r="B47" s="1">
        <v>2</v>
      </c>
      <c r="C47" s="1">
        <v>13</v>
      </c>
      <c r="D47" s="5">
        <v>596578000</v>
      </c>
      <c r="E47" s="2">
        <v>1404</v>
      </c>
      <c r="F47" s="2">
        <f>Table1[[#This Row],[Total Repair Station Employment]]/Table1[[#This Row],[Total Number of Repair Stations]]</f>
        <v>108</v>
      </c>
      <c r="G47" s="1">
        <f>Table1[[#This Row],[Total Number of EASA-Approval Facilities]]/Table1[[#This Row],[Total Number of Repair Stations]]*100</f>
        <v>15.384615384615385</v>
      </c>
    </row>
    <row r="48" spans="1:7" x14ac:dyDescent="0.25">
      <c r="A48" s="1" t="s">
        <v>38</v>
      </c>
      <c r="B48" s="1">
        <v>2</v>
      </c>
      <c r="C48" s="1">
        <v>5</v>
      </c>
      <c r="D48" s="5">
        <v>43334000</v>
      </c>
      <c r="E48" s="1">
        <v>249</v>
      </c>
      <c r="F48" s="2">
        <f>Table1[[#This Row],[Total Repair Station Employment]]/Table1[[#This Row],[Total Number of Repair Stations]]</f>
        <v>49.8</v>
      </c>
      <c r="G48" s="1">
        <f>Table1[[#This Row],[Total Number of EASA-Approval Facilities]]/Table1[[#This Row],[Total Number of Repair Stations]]*100</f>
        <v>40</v>
      </c>
    </row>
    <row r="49" spans="1:7" x14ac:dyDescent="0.25">
      <c r="A49" s="1" t="s">
        <v>10</v>
      </c>
      <c r="B49" s="1">
        <v>1</v>
      </c>
      <c r="C49" s="1">
        <v>12</v>
      </c>
      <c r="D49" s="5">
        <v>91942000</v>
      </c>
      <c r="E49" s="1">
        <v>205</v>
      </c>
      <c r="F49" s="2">
        <f>Table1[[#This Row],[Total Repair Station Employment]]/Table1[[#This Row],[Total Number of Repair Stations]]</f>
        <v>17.083333333333332</v>
      </c>
      <c r="G49" s="1">
        <f>Table1[[#This Row],[Total Number of EASA-Approval Facilities]]/Table1[[#This Row],[Total Number of Repair Stations]]*100</f>
        <v>8.3333333333333321</v>
      </c>
    </row>
    <row r="50" spans="1:7" x14ac:dyDescent="0.25">
      <c r="A50" s="1" t="s">
        <v>25</v>
      </c>
      <c r="B50" s="1">
        <v>0</v>
      </c>
      <c r="C50" s="1">
        <v>24</v>
      </c>
      <c r="D50" s="5">
        <v>52270000</v>
      </c>
      <c r="E50" s="1">
        <v>405</v>
      </c>
      <c r="F50" s="2">
        <f>Table1[[#This Row],[Total Repair Station Employment]]/Table1[[#This Row],[Total Number of Repair Stations]]</f>
        <v>16.875</v>
      </c>
      <c r="G50" s="1">
        <f>Table1[[#This Row],[Total Number of EASA-Approval Facilities]]/Table1[[#This Row],[Total Number of Repair Stations]]*100</f>
        <v>0</v>
      </c>
    </row>
    <row r="51" spans="1:7" x14ac:dyDescent="0.25">
      <c r="A51" s="1" t="s">
        <v>40</v>
      </c>
      <c r="B51" s="1">
        <v>0</v>
      </c>
      <c r="C51" s="1">
        <v>14</v>
      </c>
      <c r="D51" s="5">
        <v>64759000</v>
      </c>
      <c r="E51" s="1">
        <v>67</v>
      </c>
      <c r="F51" s="2">
        <f>Table1[[#This Row],[Total Repair Station Employment]]/Table1[[#This Row],[Total Number of Repair Stations]]</f>
        <v>4.7857142857142856</v>
      </c>
      <c r="G51" s="1">
        <f>Table1[[#This Row],[Total Number of EASA-Approval Facilities]]/Table1[[#This Row],[Total Number of Repair Stations]]*100</f>
        <v>0</v>
      </c>
    </row>
    <row r="52" spans="1:7" x14ac:dyDescent="0.25">
      <c r="A52" s="1" t="s">
        <v>49</v>
      </c>
      <c r="B52" s="1">
        <v>0</v>
      </c>
      <c r="C52" s="1">
        <v>7</v>
      </c>
      <c r="D52" s="5">
        <v>11592000</v>
      </c>
      <c r="E52" s="1">
        <v>51</v>
      </c>
      <c r="F52" s="2">
        <f>Table1[[#This Row],[Total Repair Station Employment]]/Table1[[#This Row],[Total Number of Repair Stations]]</f>
        <v>7.2857142857142856</v>
      </c>
      <c r="G52" s="1">
        <f>Table1[[#This Row],[Total Number of EASA-Approval Facilities]]/Table1[[#This Row],[Total Number of Repair Stations]]*100</f>
        <v>0</v>
      </c>
    </row>
    <row r="53" spans="1:7" hidden="1" x14ac:dyDescent="0.25"/>
  </sheetData>
  <sheetProtection algorithmName="SHA-512" hashValue="YanUdCeI8XNAM1q5Tsb5BCyFyPMXNA+In89K582ijvk4PAjqTHgKdS117wyS0RjCOfpPjC8ahVkl7ShLd5rgpA==" saltValue="1RRapA5h68kR8iFfrvGHBg==" spinCount="100000" sheet="1" objects="1" scenarios="1" sort="0" autoFilter="0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A. Klein</dc:creator>
  <cp:lastModifiedBy>Brett Levanto</cp:lastModifiedBy>
  <dcterms:created xsi:type="dcterms:W3CDTF">2018-06-07T20:53:27Z</dcterms:created>
  <dcterms:modified xsi:type="dcterms:W3CDTF">2018-06-21T15:40:22Z</dcterms:modified>
</cp:coreProperties>
</file>